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Area" localSheetId="0">Sheet1!$A$1:$U$15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<sst xmlns="http://schemas.openxmlformats.org/spreadsheetml/2006/main" count="79" uniqueCount="74">
  <si>
    <t>厦门大学嘉庚学院20XX年XX季新发展团员信息汇总表</t>
  </si>
  <si>
    <t>基础情况</t>
  </si>
  <si>
    <t>投票情况</t>
  </si>
  <si>
    <t>单位（盖章）:</t>
  </si>
  <si>
    <t>共青团厦门大学嘉庚学院建筑学院委员会</t>
  </si>
  <si>
    <t>制表时间：</t>
  </si>
  <si>
    <t>20  年  月  日</t>
  </si>
  <si>
    <t>注意：出现校验不合格的情况下说明填写错误</t>
  </si>
  <si>
    <t>序号</t>
  </si>
  <si>
    <t>学号</t>
  </si>
  <si>
    <t>姓名</t>
  </si>
  <si>
    <t>所在团支部</t>
  </si>
  <si>
    <t>性别</t>
  </si>
  <si>
    <t>出生年月</t>
  </si>
  <si>
    <t>籍贯</t>
  </si>
  <si>
    <t>民族</t>
  </si>
  <si>
    <t>政治面貌</t>
  </si>
  <si>
    <t>入学时间</t>
  </si>
  <si>
    <t>团员发展状态</t>
  </si>
  <si>
    <t>递交入团申请书时间</t>
  </si>
  <si>
    <t>确定为积极分子时间</t>
  </si>
  <si>
    <t>入团介绍人1</t>
  </si>
  <si>
    <t>入团介绍人2</t>
  </si>
  <si>
    <t>团员发展大会时间</t>
  </si>
  <si>
    <t>公示截至时间</t>
  </si>
  <si>
    <t>分团委审核时间</t>
  </si>
  <si>
    <t>入团所在单位</t>
  </si>
  <si>
    <t>入团宣誓时间</t>
  </si>
  <si>
    <t>团员编号</t>
  </si>
  <si>
    <t>团校考试成绩</t>
  </si>
  <si>
    <t>挂科情况</t>
  </si>
  <si>
    <t>违纪行为情况</t>
  </si>
  <si>
    <t>上学期第二课堂</t>
  </si>
  <si>
    <t>班级团员数</t>
  </si>
  <si>
    <t>实到会团员数</t>
  </si>
  <si>
    <t>有效票</t>
  </si>
  <si>
    <t>无效票</t>
  </si>
  <si>
    <t>赞成</t>
  </si>
  <si>
    <t>不赞成</t>
  </si>
  <si>
    <t>弃权</t>
  </si>
  <si>
    <t>要求出席人数为应到团员的2/3及以上</t>
  </si>
  <si>
    <t>要求取得应到会团员的半数以上</t>
  </si>
  <si>
    <t>选票总数相加要等于到场团员数</t>
  </si>
  <si>
    <t>有效票+无效票=到场团员数</t>
  </si>
  <si>
    <t>赞成票+不赞成票+弃权=有效票</t>
  </si>
  <si>
    <t>例</t>
  </si>
  <si>
    <t>ACH220XX</t>
  </si>
  <si>
    <t>王XX</t>
  </si>
  <si>
    <t>建筑22(1)班团支部</t>
  </si>
  <si>
    <t>女</t>
  </si>
  <si>
    <t>20031007</t>
  </si>
  <si>
    <t>福建泉州</t>
  </si>
  <si>
    <t>汉族</t>
  </si>
  <si>
    <t>共青团员</t>
  </si>
  <si>
    <t>20220901</t>
  </si>
  <si>
    <t>正式团员</t>
  </si>
  <si>
    <t>20220825</t>
  </si>
  <si>
    <t>20240902</t>
  </si>
  <si>
    <t>孙XX</t>
  </si>
  <si>
    <t>苗XX</t>
  </si>
  <si>
    <t>20241205</t>
  </si>
  <si>
    <t>20241212</t>
  </si>
  <si>
    <t>厦门大学嘉庚学建筑学院</t>
  </si>
  <si>
    <t>202435093671</t>
  </si>
  <si>
    <t>67</t>
  </si>
  <si>
    <t>无</t>
  </si>
  <si>
    <t>合格</t>
  </si>
  <si>
    <t>注意格式</t>
  </si>
  <si>
    <t>入团介绍人需要本支部正式团员</t>
  </si>
  <si>
    <t>组织部填写</t>
  </si>
  <si>
    <t>团龄满1年</t>
  </si>
  <si>
    <t>发展大会+7天</t>
  </si>
  <si>
    <t>团委组织部负责人签字：</t>
  </si>
  <si>
    <t>团委书记签字：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</si>
</sst>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name val="等线"/>
      <charset val="134"/>
    </font>
    <font>
      <sz val="12"/>
      <color theme="1"/>
      <name val="宋体"/>
      <charset val="134"/>
      <scheme val="minor"/>
    </font>
    <font>
      <b/>
      <sz val="16"/>
      <color rgb="FF000000"/>
      <name val="Microsoft YaHei"/>
      <charset val="134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rgb="FF000000"/>
      <name val="Microsoft YaHei"/>
      <charset val="134"/>
    </font>
    <font>
      <sz val="9"/>
      <color rgb="FFFF0000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b/>
      <sz val="12"/>
      <color rgb="FFFF0000"/>
      <name val="宋体"/>
      <charset val="134"/>
    </font>
    <font>
      <b/>
      <sz val="9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8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9" borderId="6" applyNumberFormat="0" applyAlignment="0" applyProtection="0">
      <alignment vertical="center"/>
    </xf>
    <xf numFmtId="0" fontId="23" fillId="10" borderId="7" applyNumberFormat="0" applyAlignment="0" applyProtection="0">
      <alignment vertical="center"/>
    </xf>
    <xf numFmtId="0" fontId="24" fillId="10" borderId="6" applyNumberFormat="0" applyAlignment="0" applyProtection="0">
      <alignment vertical="center"/>
    </xf>
    <xf numFmtId="0" fontId="25" fillId="11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4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49" fontId="9" fillId="4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49" fontId="8" fillId="4" borderId="1" xfId="0" applyNumberFormat="1" applyFont="1" applyFill="1" applyBorder="1" applyAlignment="1" applyProtection="1">
      <alignment horizontal="center" vertical="center"/>
      <protection locked="0"/>
    </xf>
    <xf numFmtId="0" fontId="6" fillId="4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8" fillId="4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9" fillId="4" borderId="1" xfId="0" applyNumberFormat="1" applyFont="1" applyFill="1" applyBorder="1" applyAlignment="1" applyProtection="1">
      <alignment horizontal="center" vertical="center"/>
      <protection locked="0"/>
    </xf>
    <xf numFmtId="49" fontId="10" fillId="0" borderId="1" xfId="0" applyNumberFormat="1" applyFont="1" applyFill="1" applyBorder="1" applyAlignment="1" applyProtection="1">
      <alignment vertical="center"/>
      <protection locked="0"/>
    </xf>
    <xf numFmtId="0" fontId="10" fillId="0" borderId="1" xfId="0" applyFont="1" applyFill="1" applyBorder="1" applyAlignment="1" applyProtection="1">
      <alignment horizontal="right" vertical="center"/>
      <protection locked="0"/>
    </xf>
    <xf numFmtId="0" fontId="1" fillId="0" borderId="0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49" fontId="6" fillId="4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6" fillId="5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8" fillId="5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8" fillId="5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10" fillId="5" borderId="1" xfId="0" applyNumberFormat="1" applyFont="1" applyFill="1" applyBorder="1" applyAlignment="1" applyProtection="1">
      <alignment vertical="center"/>
      <protection locked="0"/>
    </xf>
    <xf numFmtId="0" fontId="10" fillId="5" borderId="1" xfId="0" applyFont="1" applyFill="1" applyBorder="1" applyAlignment="1" applyProtection="1">
      <alignment vertical="center"/>
      <protection locked="0"/>
    </xf>
    <xf numFmtId="49" fontId="1" fillId="0" borderId="0" xfId="0" applyNumberFormat="1" applyFont="1" applyFill="1" applyBorder="1" applyAlignment="1">
      <alignment vertical="center"/>
    </xf>
    <xf numFmtId="0" fontId="11" fillId="0" borderId="0" xfId="0" applyFont="1" applyAlignment="1">
      <alignment horizontal="left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0" fontId="7" fillId="6" borderId="1" xfId="0" applyFont="1" applyFill="1" applyBorder="1" applyAlignment="1" applyProtection="1">
      <alignment horizontal="center" vertical="center" wrapText="1"/>
      <protection locked="0"/>
    </xf>
    <xf numFmtId="0" fontId="10" fillId="6" borderId="1" xfId="0" applyFont="1" applyFill="1" applyBorder="1" applyAlignment="1" applyProtection="1">
      <alignment vertical="center"/>
      <protection locked="0"/>
    </xf>
    <xf numFmtId="0" fontId="12" fillId="7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1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rgb="FFD9E1F2"/>
          <bgColor rgb="FFD9E1F2"/>
        </patternFill>
      </fill>
      <border>
        <left/>
        <right/>
        <top/>
        <bottom style="thin">
          <color rgb="FF8EA9DB"/>
        </bottom>
      </border>
    </dxf>
    <dxf>
      <font>
        <b val="1"/>
      </font>
      <fill>
        <patternFill patternType="solid">
          <fgColor rgb="FFD9E1F2"/>
          <bgColor rgb="FFD9E1F2"/>
        </patternFill>
      </fill>
      <border>
        <left/>
        <right/>
        <top/>
        <bottom style="thin">
          <color rgb="FF8EA9DB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8EA9DB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472C4"/>
        </top>
        <bottom style="thin">
          <color rgb="FF4472C4"/>
        </bottom>
      </border>
    </dxf>
    <dxf>
      <fill>
        <patternFill patternType="solid">
          <fgColor rgb="FFD9E1F2"/>
          <bgColor rgb="FFD9E1F2"/>
        </patternFill>
      </fill>
    </dxf>
    <dxf>
      <fill>
        <patternFill patternType="solid">
          <fgColor rgb="FFD9E1F2"/>
          <bgColor rgb="FFD9E1F2"/>
        </patternFill>
      </fill>
    </dxf>
    <dxf>
      <font>
        <b val="1"/>
        <color rgb="FF000000"/>
      </font>
      <fill>
        <patternFill patternType="solid">
          <fgColor rgb="FFD9E1F2"/>
          <bgColor rgb="FFD9E1F2"/>
        </patternFill>
      </fill>
      <border>
        <left/>
        <right/>
        <top style="thin">
          <color rgb="FF8EA9DB"/>
        </top>
        <bottom style="thin">
          <color rgb="FF8EA9DB"/>
        </bottom>
      </border>
    </dxf>
    <dxf>
      <font>
        <b val="1"/>
        <color rgb="FF000000"/>
      </font>
      <fill>
        <patternFill patternType="solid">
          <fgColor rgb="FFD9E1F2"/>
          <bgColor rgb="FFD9E1F2"/>
        </patternFill>
      </fill>
      <border>
        <left/>
        <right/>
        <top/>
        <bottom style="thin">
          <color rgb="FF8EA9DB"/>
        </bottom>
      </border>
    </dxf>
  </dxfs>
  <tableStyles count="1" defaultTableStyle="TableStyleMedium2" defaultPivotStyle="PivotStylePreset2_Accent1 1">
    <tableStyle name="PivotStylePreset2_Accent1 1" table="0" count="10" xr9:uid="{51FF7C5E-8408-4A8B-963B-05602A216DD7}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K15"/>
  <sheetViews>
    <sheetView tabSelected="1" workbookViewId="0">
      <selection activeCell="F9" sqref="F9"/>
    </sheetView>
  </sheetViews>
  <sheetFormatPr defaultColWidth="9" defaultRowHeight="14.25"/>
  <cols>
    <col min="1" max="1" width="5" style="5" customWidth="1"/>
    <col min="2" max="2" width="10.125" style="5" customWidth="1"/>
    <col min="3" max="3" width="8" style="5" customWidth="1"/>
    <col min="4" max="4" width="15.25" style="5" customWidth="1"/>
    <col min="5" max="5" width="6.625" style="5" customWidth="1"/>
    <col min="6" max="6" width="9.2" style="5" customWidth="1"/>
    <col min="7" max="7" width="7.5" style="5" customWidth="1"/>
    <col min="8" max="8" width="6.625" style="5" customWidth="1"/>
    <col min="9" max="9" width="9" style="5" customWidth="1"/>
    <col min="10" max="10" width="9.125" style="5" customWidth="1"/>
    <col min="11" max="11" width="8.75" style="5" customWidth="1"/>
    <col min="12" max="12" width="10.625" style="5" customWidth="1"/>
    <col min="13" max="13" width="10.25" style="5" customWidth="1"/>
    <col min="14" max="14" width="9.25" style="5" customWidth="1"/>
    <col min="15" max="15" width="8.625" style="5" customWidth="1"/>
    <col min="16" max="16" width="11.75" style="5" customWidth="1"/>
    <col min="17" max="17" width="9.5" style="5" customWidth="1"/>
    <col min="18" max="18" width="10.75" style="5" customWidth="1"/>
    <col min="19" max="19" width="17.375" style="5" customWidth="1"/>
    <col min="20" max="20" width="9" style="5" customWidth="1"/>
    <col min="21" max="21" width="11.375" style="5" customWidth="1"/>
    <col min="22" max="22" width="9.375" style="5" customWidth="1"/>
    <col min="23" max="23" width="9.625" style="5" customWidth="1"/>
    <col min="24" max="24" width="7.625" style="5" customWidth="1"/>
    <col min="25" max="25" width="9" style="5" customWidth="1"/>
    <col min="26" max="26" width="7" style="5" customWidth="1"/>
    <col min="27" max="27" width="7.25" style="5" customWidth="1"/>
    <col min="28" max="28" width="8.5" style="5" customWidth="1"/>
    <col min="29" max="29" width="7.5" style="5" customWidth="1"/>
    <col min="30" max="30" width="6.625" style="5" customWidth="1"/>
    <col min="31" max="31" width="8.5" style="5" customWidth="1"/>
    <col min="32" max="32" width="6.625" style="5" customWidth="1"/>
    <col min="33" max="33" width="11" style="6" customWidth="1"/>
    <col min="34" max="34" width="9.875" style="6" customWidth="1"/>
    <col min="35" max="37" width="9" style="6"/>
    <col min="38" max="16384" width="9" style="5"/>
  </cols>
  <sheetData>
    <row r="1" ht="24.6" customHeight="1" spans="1:37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35"/>
      <c r="W1" s="35" t="s">
        <v>1</v>
      </c>
      <c r="X1" s="35"/>
      <c r="Y1" s="35"/>
      <c r="Z1" s="35" t="s">
        <v>2</v>
      </c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</row>
    <row r="2" ht="24.6" customHeight="1" spans="1:37">
      <c r="A2" s="8" t="s">
        <v>3</v>
      </c>
      <c r="B2" s="9"/>
      <c r="C2" s="8" t="s">
        <v>4</v>
      </c>
      <c r="D2" s="9"/>
      <c r="E2" s="9"/>
      <c r="F2" s="9"/>
      <c r="G2" s="9"/>
      <c r="H2" s="9"/>
      <c r="I2" s="9"/>
      <c r="J2" s="9"/>
      <c r="K2" s="9"/>
      <c r="L2" s="23"/>
      <c r="M2" s="24"/>
      <c r="N2" s="25" t="s">
        <v>5</v>
      </c>
      <c r="O2" s="26" t="s">
        <v>6</v>
      </c>
      <c r="P2" s="23"/>
      <c r="Q2" s="23"/>
      <c r="R2" s="36"/>
      <c r="S2" s="36"/>
      <c r="T2" s="36"/>
      <c r="U2" s="36"/>
      <c r="V2" s="36"/>
      <c r="W2" s="36"/>
      <c r="X2" s="36"/>
      <c r="Y2" s="36"/>
      <c r="Z2" s="49" t="s">
        <v>7</v>
      </c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</row>
    <row r="3" s="1" customFormat="1" ht="36" customHeight="1" spans="1:37">
      <c r="A3" s="10" t="s">
        <v>8</v>
      </c>
      <c r="B3" s="10" t="s">
        <v>9</v>
      </c>
      <c r="C3" s="10" t="s">
        <v>10</v>
      </c>
      <c r="D3" s="10" t="s">
        <v>11</v>
      </c>
      <c r="E3" s="10" t="s">
        <v>12</v>
      </c>
      <c r="F3" s="10" t="s">
        <v>13</v>
      </c>
      <c r="G3" s="10" t="s">
        <v>14</v>
      </c>
      <c r="H3" s="10" t="s">
        <v>15</v>
      </c>
      <c r="I3" s="10" t="s">
        <v>16</v>
      </c>
      <c r="J3" s="10" t="s">
        <v>17</v>
      </c>
      <c r="K3" s="10" t="s">
        <v>18</v>
      </c>
      <c r="L3" s="10" t="s">
        <v>19</v>
      </c>
      <c r="M3" s="10" t="s">
        <v>20</v>
      </c>
      <c r="N3" s="10" t="s">
        <v>21</v>
      </c>
      <c r="O3" s="10" t="s">
        <v>22</v>
      </c>
      <c r="P3" s="10" t="s">
        <v>23</v>
      </c>
      <c r="Q3" s="10" t="s">
        <v>24</v>
      </c>
      <c r="R3" s="10" t="s">
        <v>25</v>
      </c>
      <c r="S3" s="10" t="s">
        <v>26</v>
      </c>
      <c r="T3" s="10" t="s">
        <v>27</v>
      </c>
      <c r="U3" s="10" t="s">
        <v>28</v>
      </c>
      <c r="V3" s="37" t="s">
        <v>29</v>
      </c>
      <c r="W3" s="38" t="s">
        <v>30</v>
      </c>
      <c r="X3" s="38" t="s">
        <v>31</v>
      </c>
      <c r="Y3" s="38" t="s">
        <v>32</v>
      </c>
      <c r="Z3" s="50" t="s">
        <v>33</v>
      </c>
      <c r="AA3" s="50" t="s">
        <v>34</v>
      </c>
      <c r="AB3" s="50" t="s">
        <v>35</v>
      </c>
      <c r="AC3" s="50" t="s">
        <v>36</v>
      </c>
      <c r="AD3" s="50" t="s">
        <v>37</v>
      </c>
      <c r="AE3" s="50" t="s">
        <v>38</v>
      </c>
      <c r="AF3" s="50" t="s">
        <v>39</v>
      </c>
      <c r="AG3" s="54" t="s">
        <v>40</v>
      </c>
      <c r="AH3" s="54" t="s">
        <v>41</v>
      </c>
      <c r="AI3" s="54" t="s">
        <v>42</v>
      </c>
      <c r="AJ3" s="54" t="s">
        <v>43</v>
      </c>
      <c r="AK3" s="54" t="s">
        <v>44</v>
      </c>
    </row>
    <row r="4" s="2" customFormat="1" ht="36" customHeight="1" spans="1:37">
      <c r="A4" s="11" t="s">
        <v>45</v>
      </c>
      <c r="B4" s="11" t="s">
        <v>46</v>
      </c>
      <c r="C4" s="11" t="s">
        <v>47</v>
      </c>
      <c r="D4" s="11" t="s">
        <v>48</v>
      </c>
      <c r="E4" s="11" t="s">
        <v>49</v>
      </c>
      <c r="F4" s="11" t="s">
        <v>50</v>
      </c>
      <c r="G4" s="11" t="s">
        <v>51</v>
      </c>
      <c r="H4" s="11" t="s">
        <v>52</v>
      </c>
      <c r="I4" s="11" t="s">
        <v>53</v>
      </c>
      <c r="J4" s="11" t="s">
        <v>54</v>
      </c>
      <c r="K4" s="11" t="s">
        <v>55</v>
      </c>
      <c r="L4" s="11" t="s">
        <v>56</v>
      </c>
      <c r="M4" s="11" t="s">
        <v>57</v>
      </c>
      <c r="N4" s="11" t="s">
        <v>58</v>
      </c>
      <c r="O4" s="11" t="s">
        <v>59</v>
      </c>
      <c r="P4" s="11" t="s">
        <v>60</v>
      </c>
      <c r="Q4" s="11" t="s">
        <v>61</v>
      </c>
      <c r="R4" s="11">
        <v>20241215</v>
      </c>
      <c r="S4" s="11" t="s">
        <v>62</v>
      </c>
      <c r="T4" s="11">
        <v>20241216</v>
      </c>
      <c r="U4" s="39" t="s">
        <v>63</v>
      </c>
      <c r="V4" s="40" t="s">
        <v>64</v>
      </c>
      <c r="W4" s="41" t="s">
        <v>65</v>
      </c>
      <c r="X4" s="41" t="s">
        <v>65</v>
      </c>
      <c r="Y4" s="41" t="s">
        <v>66</v>
      </c>
      <c r="Z4" s="51">
        <v>15</v>
      </c>
      <c r="AA4" s="51">
        <v>10</v>
      </c>
      <c r="AB4" s="51">
        <v>10</v>
      </c>
      <c r="AC4" s="51">
        <v>0</v>
      </c>
      <c r="AD4" s="51">
        <v>8</v>
      </c>
      <c r="AE4" s="51">
        <v>0</v>
      </c>
      <c r="AF4" s="51">
        <v>2</v>
      </c>
      <c r="AG4" s="55" t="str">
        <f>IF(AA4&gt;=(Z4*2/3),"合格","不合格")</f>
        <v>合格</v>
      </c>
      <c r="AH4" s="55" t="str">
        <f>IF(AD4&gt;=(Z4*0.5),"合格","不合格")</f>
        <v>合格</v>
      </c>
      <c r="AI4" s="55" t="str">
        <f>IF((AD4+AE4+AF4+AC4)=AA4,"合格","不合格")</f>
        <v>合格</v>
      </c>
      <c r="AJ4" s="55" t="str">
        <f>IF((AB4+AC4)=AA4,"合格","不合格")</f>
        <v>合格</v>
      </c>
      <c r="AK4" s="55" t="str">
        <f>IF((AD4+AE4+AF4)=AB4,"合格","不合格")</f>
        <v>合格</v>
      </c>
    </row>
    <row r="5" ht="30" customHeight="1" spans="1:37">
      <c r="A5" s="12">
        <v>2</v>
      </c>
      <c r="B5" s="13"/>
      <c r="C5" s="12"/>
      <c r="D5" s="14" t="s">
        <v>67</v>
      </c>
      <c r="E5" s="12"/>
      <c r="F5" s="15"/>
      <c r="G5" s="16" t="s">
        <v>67</v>
      </c>
      <c r="H5" s="17"/>
      <c r="I5" s="17"/>
      <c r="J5" s="27"/>
      <c r="K5" s="27"/>
      <c r="L5" s="15"/>
      <c r="M5" s="15"/>
      <c r="N5" s="28" t="s">
        <v>68</v>
      </c>
      <c r="O5" s="29"/>
      <c r="P5" s="15"/>
      <c r="Q5" s="15"/>
      <c r="R5" s="42" t="s">
        <v>69</v>
      </c>
      <c r="S5" s="42" t="s">
        <v>69</v>
      </c>
      <c r="T5" s="42" t="s">
        <v>69</v>
      </c>
      <c r="U5" s="42" t="s">
        <v>69</v>
      </c>
      <c r="V5" s="43"/>
      <c r="W5" s="44"/>
      <c r="X5" s="44"/>
      <c r="Y5" s="44"/>
      <c r="Z5" s="52"/>
      <c r="AA5" s="52"/>
      <c r="AB5" s="52"/>
      <c r="AC5" s="52"/>
      <c r="AD5" s="52"/>
      <c r="AE5" s="52"/>
      <c r="AF5" s="52"/>
      <c r="AG5" s="54" t="str">
        <f t="shared" ref="AG5:AG14" si="0">IF(AA5&gt;=(Z5*2/3),"合格","不合格")</f>
        <v>合格</v>
      </c>
      <c r="AH5" s="54" t="str">
        <f t="shared" ref="AH5:AH14" si="1">IF(AD5&gt;=(Z5*0.5),"合格","不合格")</f>
        <v>合格</v>
      </c>
      <c r="AI5" s="54" t="str">
        <f>IF((AD5+AE5+AF5+AC5)=AA5,"合格","不合格")</f>
        <v>合格</v>
      </c>
      <c r="AJ5" s="54" t="str">
        <f t="shared" ref="AJ5:AJ14" si="2">IF((AB5+AC5)=AA5,"合格","不合格")</f>
        <v>合格</v>
      </c>
      <c r="AK5" s="54" t="str">
        <f t="shared" ref="AK5:AK14" si="3">IF((AD5+AE5+AF5)=AB5,"合格","不合格")</f>
        <v>合格</v>
      </c>
    </row>
    <row r="6" ht="30" customHeight="1" spans="1:37">
      <c r="A6" s="12">
        <v>3</v>
      </c>
      <c r="B6" s="13"/>
      <c r="C6" s="12"/>
      <c r="D6" s="13"/>
      <c r="E6" s="12"/>
      <c r="F6" s="15"/>
      <c r="G6" s="18"/>
      <c r="H6" s="17"/>
      <c r="I6" s="17"/>
      <c r="J6" s="27"/>
      <c r="K6" s="27"/>
      <c r="L6" s="15"/>
      <c r="M6" s="15"/>
      <c r="N6" s="29"/>
      <c r="O6" s="28" t="s">
        <v>70</v>
      </c>
      <c r="P6" s="15"/>
      <c r="Q6" s="42" t="s">
        <v>71</v>
      </c>
      <c r="R6" s="15"/>
      <c r="S6" s="15"/>
      <c r="T6" s="15"/>
      <c r="U6" s="15"/>
      <c r="V6" s="45"/>
      <c r="W6" s="44"/>
      <c r="X6" s="44"/>
      <c r="Y6" s="44"/>
      <c r="Z6" s="52"/>
      <c r="AA6" s="52"/>
      <c r="AB6" s="52"/>
      <c r="AC6" s="52"/>
      <c r="AD6" s="52"/>
      <c r="AE6" s="52"/>
      <c r="AF6" s="52"/>
      <c r="AG6" s="54" t="str">
        <f t="shared" si="0"/>
        <v>合格</v>
      </c>
      <c r="AH6" s="54" t="str">
        <f t="shared" si="1"/>
        <v>合格</v>
      </c>
      <c r="AI6" s="54" t="str">
        <f t="shared" ref="AI5:AI14" si="4">IF((AD6+AE6+AF6+AC6)=AA6,"合格","不合格")</f>
        <v>合格</v>
      </c>
      <c r="AJ6" s="54" t="str">
        <f t="shared" si="2"/>
        <v>合格</v>
      </c>
      <c r="AK6" s="54" t="str">
        <f t="shared" si="3"/>
        <v>合格</v>
      </c>
    </row>
    <row r="7" ht="30" customHeight="1" spans="1:37">
      <c r="A7" s="12">
        <v>4</v>
      </c>
      <c r="B7" s="13"/>
      <c r="C7" s="12"/>
      <c r="D7" s="13"/>
      <c r="E7" s="12"/>
      <c r="F7" s="19"/>
      <c r="G7" s="20"/>
      <c r="H7" s="21"/>
      <c r="I7" s="17"/>
      <c r="J7" s="30"/>
      <c r="K7" s="27"/>
      <c r="L7" s="19"/>
      <c r="M7" s="15"/>
      <c r="N7" s="29"/>
      <c r="O7" s="29"/>
      <c r="P7" s="15"/>
      <c r="Q7" s="15"/>
      <c r="R7" s="15"/>
      <c r="S7" s="15"/>
      <c r="T7" s="15"/>
      <c r="U7" s="15"/>
      <c r="V7" s="45"/>
      <c r="W7" s="44"/>
      <c r="X7" s="44"/>
      <c r="Y7" s="44"/>
      <c r="Z7" s="52"/>
      <c r="AA7" s="52"/>
      <c r="AB7" s="52"/>
      <c r="AC7" s="52"/>
      <c r="AD7" s="52"/>
      <c r="AE7" s="52"/>
      <c r="AF7" s="52"/>
      <c r="AG7" s="54" t="str">
        <f t="shared" si="0"/>
        <v>合格</v>
      </c>
      <c r="AH7" s="54" t="str">
        <f t="shared" si="1"/>
        <v>合格</v>
      </c>
      <c r="AI7" s="54" t="str">
        <f t="shared" si="4"/>
        <v>合格</v>
      </c>
      <c r="AJ7" s="54" t="str">
        <f t="shared" si="2"/>
        <v>合格</v>
      </c>
      <c r="AK7" s="54" t="str">
        <f t="shared" si="3"/>
        <v>合格</v>
      </c>
    </row>
    <row r="8" ht="30" customHeight="1" spans="1:37">
      <c r="A8" s="12">
        <v>5</v>
      </c>
      <c r="B8" s="13"/>
      <c r="C8" s="12"/>
      <c r="D8" s="13"/>
      <c r="E8" s="12"/>
      <c r="F8" s="19"/>
      <c r="G8" s="20"/>
      <c r="H8" s="21"/>
      <c r="I8" s="17"/>
      <c r="J8" s="30"/>
      <c r="K8" s="27"/>
      <c r="L8" s="19"/>
      <c r="M8" s="15"/>
      <c r="N8" s="29"/>
      <c r="O8" s="29"/>
      <c r="P8" s="15"/>
      <c r="Q8" s="15"/>
      <c r="R8" s="15"/>
      <c r="S8" s="15"/>
      <c r="T8" s="15"/>
      <c r="U8" s="15"/>
      <c r="V8" s="45"/>
      <c r="W8" s="44"/>
      <c r="X8" s="44"/>
      <c r="Y8" s="44"/>
      <c r="Z8" s="52"/>
      <c r="AA8" s="52"/>
      <c r="AB8" s="52"/>
      <c r="AC8" s="52"/>
      <c r="AD8" s="52"/>
      <c r="AE8" s="52"/>
      <c r="AF8" s="52"/>
      <c r="AG8" s="54" t="str">
        <f t="shared" si="0"/>
        <v>合格</v>
      </c>
      <c r="AH8" s="54" t="str">
        <f t="shared" si="1"/>
        <v>合格</v>
      </c>
      <c r="AI8" s="54" t="str">
        <f t="shared" si="4"/>
        <v>合格</v>
      </c>
      <c r="AJ8" s="54" t="str">
        <f t="shared" si="2"/>
        <v>合格</v>
      </c>
      <c r="AK8" s="54" t="str">
        <f t="shared" si="3"/>
        <v>合格</v>
      </c>
    </row>
    <row r="9" ht="30" customHeight="1" spans="1:37">
      <c r="A9" s="12">
        <v>6</v>
      </c>
      <c r="B9" s="13"/>
      <c r="C9" s="12"/>
      <c r="D9" s="13"/>
      <c r="E9" s="12"/>
      <c r="F9" s="19"/>
      <c r="G9" s="20"/>
      <c r="H9" s="21"/>
      <c r="I9" s="17"/>
      <c r="J9" s="30"/>
      <c r="K9" s="27"/>
      <c r="L9" s="19"/>
      <c r="M9" s="15"/>
      <c r="N9" s="29"/>
      <c r="O9" s="29"/>
      <c r="P9" s="15"/>
      <c r="Q9" s="15"/>
      <c r="R9" s="15"/>
      <c r="S9" s="15"/>
      <c r="T9" s="15"/>
      <c r="U9" s="15"/>
      <c r="V9" s="45"/>
      <c r="W9" s="44"/>
      <c r="X9" s="44"/>
      <c r="Y9" s="44"/>
      <c r="Z9" s="52"/>
      <c r="AA9" s="52"/>
      <c r="AB9" s="52"/>
      <c r="AC9" s="52"/>
      <c r="AD9" s="52"/>
      <c r="AE9" s="52"/>
      <c r="AF9" s="52"/>
      <c r="AG9" s="54" t="str">
        <f t="shared" si="0"/>
        <v>合格</v>
      </c>
      <c r="AH9" s="54" t="str">
        <f t="shared" si="1"/>
        <v>合格</v>
      </c>
      <c r="AI9" s="54" t="str">
        <f t="shared" si="4"/>
        <v>合格</v>
      </c>
      <c r="AJ9" s="54" t="str">
        <f t="shared" si="2"/>
        <v>合格</v>
      </c>
      <c r="AK9" s="54" t="str">
        <f t="shared" si="3"/>
        <v>合格</v>
      </c>
    </row>
    <row r="10" ht="30" customHeight="1" spans="1:37">
      <c r="A10" s="12">
        <v>7</v>
      </c>
      <c r="B10" s="13"/>
      <c r="C10" s="12"/>
      <c r="D10" s="13"/>
      <c r="E10" s="12"/>
      <c r="F10" s="19"/>
      <c r="G10" s="20"/>
      <c r="H10" s="21"/>
      <c r="I10" s="17"/>
      <c r="J10" s="30"/>
      <c r="K10" s="27"/>
      <c r="L10" s="19"/>
      <c r="M10" s="15"/>
      <c r="N10" s="29"/>
      <c r="O10" s="29"/>
      <c r="P10" s="15"/>
      <c r="Q10" s="15"/>
      <c r="R10" s="15"/>
      <c r="S10" s="15"/>
      <c r="T10" s="15"/>
      <c r="U10" s="15"/>
      <c r="V10" s="45"/>
      <c r="W10" s="44"/>
      <c r="X10" s="44"/>
      <c r="Y10" s="44"/>
      <c r="Z10" s="52"/>
      <c r="AA10" s="52"/>
      <c r="AB10" s="52"/>
      <c r="AC10" s="52"/>
      <c r="AD10" s="52"/>
      <c r="AE10" s="52"/>
      <c r="AF10" s="52"/>
      <c r="AG10" s="54" t="str">
        <f t="shared" si="0"/>
        <v>合格</v>
      </c>
      <c r="AH10" s="54" t="str">
        <f t="shared" si="1"/>
        <v>合格</v>
      </c>
      <c r="AI10" s="54" t="str">
        <f t="shared" si="4"/>
        <v>合格</v>
      </c>
      <c r="AJ10" s="54" t="str">
        <f t="shared" si="2"/>
        <v>合格</v>
      </c>
      <c r="AK10" s="54" t="str">
        <f t="shared" si="3"/>
        <v>合格</v>
      </c>
    </row>
    <row r="11" ht="30" customHeight="1" spans="1:37">
      <c r="A11" s="12">
        <v>8</v>
      </c>
      <c r="B11" s="13"/>
      <c r="C11" s="12"/>
      <c r="D11" s="13"/>
      <c r="E11" s="19"/>
      <c r="F11" s="19"/>
      <c r="G11" s="20"/>
      <c r="H11" s="21"/>
      <c r="I11" s="17"/>
      <c r="J11" s="30"/>
      <c r="K11" s="27"/>
      <c r="L11" s="19"/>
      <c r="M11" s="15"/>
      <c r="N11" s="29"/>
      <c r="O11" s="29"/>
      <c r="P11" s="15"/>
      <c r="Q11" s="15"/>
      <c r="R11" s="15"/>
      <c r="S11" s="15"/>
      <c r="T11" s="15"/>
      <c r="U11" s="15"/>
      <c r="V11" s="45"/>
      <c r="W11" s="44"/>
      <c r="X11" s="44"/>
      <c r="Y11" s="44"/>
      <c r="Z11" s="52"/>
      <c r="AA11" s="52"/>
      <c r="AB11" s="52"/>
      <c r="AC11" s="52"/>
      <c r="AD11" s="52"/>
      <c r="AE11" s="52"/>
      <c r="AF11" s="52"/>
      <c r="AG11" s="54" t="str">
        <f t="shared" si="0"/>
        <v>合格</v>
      </c>
      <c r="AH11" s="54" t="str">
        <f t="shared" si="1"/>
        <v>合格</v>
      </c>
      <c r="AI11" s="54" t="str">
        <f t="shared" si="4"/>
        <v>合格</v>
      </c>
      <c r="AJ11" s="54" t="str">
        <f t="shared" si="2"/>
        <v>合格</v>
      </c>
      <c r="AK11" s="54" t="str">
        <f t="shared" si="3"/>
        <v>合格</v>
      </c>
    </row>
    <row r="12" ht="30" customHeight="1" spans="1:37">
      <c r="A12" s="12">
        <v>9</v>
      </c>
      <c r="B12" s="13"/>
      <c r="C12" s="12"/>
      <c r="D12" s="13"/>
      <c r="E12" s="12"/>
      <c r="F12" s="19"/>
      <c r="G12" s="20"/>
      <c r="H12" s="21"/>
      <c r="I12" s="17"/>
      <c r="J12" s="30"/>
      <c r="K12" s="27"/>
      <c r="L12" s="19"/>
      <c r="M12" s="15"/>
      <c r="N12" s="29"/>
      <c r="O12" s="29"/>
      <c r="P12" s="15"/>
      <c r="Q12" s="15"/>
      <c r="R12" s="15"/>
      <c r="S12" s="15"/>
      <c r="T12" s="15"/>
      <c r="U12" s="15"/>
      <c r="V12" s="45"/>
      <c r="W12" s="44"/>
      <c r="X12" s="44"/>
      <c r="Y12" s="44"/>
      <c r="Z12" s="52"/>
      <c r="AA12" s="52"/>
      <c r="AB12" s="52"/>
      <c r="AC12" s="52"/>
      <c r="AD12" s="52"/>
      <c r="AE12" s="52"/>
      <c r="AF12" s="52"/>
      <c r="AG12" s="54" t="str">
        <f t="shared" si="0"/>
        <v>合格</v>
      </c>
      <c r="AH12" s="54" t="str">
        <f t="shared" si="1"/>
        <v>合格</v>
      </c>
      <c r="AI12" s="54" t="str">
        <f t="shared" si="4"/>
        <v>合格</v>
      </c>
      <c r="AJ12" s="54" t="str">
        <f t="shared" si="2"/>
        <v>合格</v>
      </c>
      <c r="AK12" s="54" t="str">
        <f t="shared" si="3"/>
        <v>合格</v>
      </c>
    </row>
    <row r="13" ht="30" customHeight="1" spans="1:37">
      <c r="A13" s="12">
        <v>10</v>
      </c>
      <c r="B13" s="13"/>
      <c r="C13" s="12"/>
      <c r="D13" s="13"/>
      <c r="E13" s="12"/>
      <c r="F13" s="19"/>
      <c r="G13" s="20"/>
      <c r="H13" s="21"/>
      <c r="I13" s="17"/>
      <c r="J13" s="30"/>
      <c r="K13" s="27"/>
      <c r="L13" s="19"/>
      <c r="M13" s="15"/>
      <c r="N13" s="29"/>
      <c r="O13" s="29"/>
      <c r="P13" s="15"/>
      <c r="Q13" s="15"/>
      <c r="R13" s="15"/>
      <c r="S13" s="15"/>
      <c r="T13" s="15"/>
      <c r="U13" s="15"/>
      <c r="V13" s="45"/>
      <c r="W13" s="44"/>
      <c r="X13" s="44"/>
      <c r="Y13" s="44"/>
      <c r="Z13" s="52"/>
      <c r="AA13" s="52"/>
      <c r="AB13" s="52"/>
      <c r="AC13" s="52"/>
      <c r="AD13" s="52"/>
      <c r="AE13" s="52"/>
      <c r="AF13" s="52"/>
      <c r="AG13" s="54" t="str">
        <f t="shared" si="0"/>
        <v>合格</v>
      </c>
      <c r="AH13" s="54" t="str">
        <f t="shared" si="1"/>
        <v>合格</v>
      </c>
      <c r="AI13" s="54" t="str">
        <f t="shared" si="4"/>
        <v>合格</v>
      </c>
      <c r="AJ13" s="54" t="str">
        <f t="shared" si="2"/>
        <v>合格</v>
      </c>
      <c r="AK13" s="54" t="str">
        <f t="shared" si="3"/>
        <v>合格</v>
      </c>
    </row>
    <row r="14" s="3" customFormat="1" ht="36" customHeight="1" spans="1:37">
      <c r="A14" s="12">
        <v>11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31"/>
      <c r="N14" s="32"/>
      <c r="O14" s="22"/>
      <c r="P14" s="22"/>
      <c r="Q14" s="22"/>
      <c r="R14" s="22"/>
      <c r="S14" s="22"/>
      <c r="T14" s="22"/>
      <c r="U14" s="31"/>
      <c r="V14" s="46"/>
      <c r="W14" s="47"/>
      <c r="X14" s="47"/>
      <c r="Y14" s="47"/>
      <c r="Z14" s="53"/>
      <c r="AA14" s="53"/>
      <c r="AB14" s="53"/>
      <c r="AC14" s="53"/>
      <c r="AD14" s="53"/>
      <c r="AE14" s="53"/>
      <c r="AF14" s="53"/>
      <c r="AG14" s="54" t="str">
        <f t="shared" si="0"/>
        <v>合格</v>
      </c>
      <c r="AH14" s="54" t="str">
        <f t="shared" si="1"/>
        <v>合格</v>
      </c>
      <c r="AI14" s="54" t="str">
        <f t="shared" si="4"/>
        <v>合格</v>
      </c>
      <c r="AJ14" s="54" t="str">
        <f t="shared" si="2"/>
        <v>合格</v>
      </c>
      <c r="AK14" s="54" t="str">
        <f t="shared" si="3"/>
        <v>合格</v>
      </c>
    </row>
    <row r="15" s="4" customFormat="1" ht="36" customHeight="1" spans="14:37">
      <c r="N15" s="33" t="s">
        <v>72</v>
      </c>
      <c r="O15" s="34"/>
      <c r="P15" s="34"/>
      <c r="Q15" s="48"/>
      <c r="R15" s="33" t="s">
        <v>73</v>
      </c>
      <c r="S15" s="34"/>
      <c r="T15" s="34"/>
      <c r="U15" s="4"/>
      <c r="AG15" s="56"/>
      <c r="AH15" s="56"/>
      <c r="AI15" s="56"/>
      <c r="AJ15" s="56"/>
      <c r="AK15" s="56"/>
    </row>
  </sheetData>
  <sheetProtection sheet="1" selectLockedCells="1" formatCells="0" deleteRows="0" sort="0" autoFilter="0" objects="1"/>
  <mergeCells count="4">
    <mergeCell ref="A1:U1"/>
    <mergeCell ref="W1:Y1"/>
    <mergeCell ref="Z1:AK1"/>
    <mergeCell ref="Z2:AI2"/>
  </mergeCells>
  <conditionalFormatting sqref="AJ3:AJ14">
    <cfRule type="containsText" dxfId="0" priority="1" operator="between" text="不合格">
      <formula>NOT(ISERROR(SEARCH("不合格",AJ3)))</formula>
    </cfRule>
  </conditionalFormatting>
  <conditionalFormatting sqref="AK3:AK14">
    <cfRule type="containsText" dxfId="0" priority="2" operator="between" text="不合格">
      <formula>NOT(ISERROR(SEARCH("不合格",AK3)))</formula>
    </cfRule>
  </conditionalFormatting>
  <conditionalFormatting sqref="AG3:AI14">
    <cfRule type="containsText" dxfId="0" priority="3" operator="between" text="不合格">
      <formula>NOT(ISERROR(SEARCH("不合格",AG3)))</formula>
    </cfRule>
  </conditionalFormatting>
  <dataValidations count="2">
    <dataValidation type="list" allowBlank="1" showInputMessage="1" showErrorMessage="1" sqref="Y4:Y14">
      <formula1>"合格,不合格"</formula1>
    </dataValidation>
    <dataValidation type="list" allowBlank="1" showInputMessage="1" showErrorMessage="1" sqref="W4:X14">
      <formula1>"有,无"</formula1>
    </dataValidation>
  </dataValidations>
  <pageMargins left="0.275" right="0.236111111111111" top="0.75" bottom="0.75" header="0.3" footer="0.3"/>
  <pageSetup paperSize="9" scale="68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芯羽 章</dc:creator>
  <cp:lastModifiedBy>Chapter_G</cp:lastModifiedBy>
  <dcterms:created xsi:type="dcterms:W3CDTF">2024-12-04T15:34:00Z</dcterms:created>
  <dcterms:modified xsi:type="dcterms:W3CDTF">2025-01-07T02:38:01Z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A7A9720CAFE6430BA99DCA5B891C2906_13</vt:lpwstr>
  </property>
  <property fmtid="{D5CDD505-2E9C-101B-9397-08002B2CF9AE}" pid="3" name="KSOProductBuildVer">
    <vt:lpwstr>2052-12.1.0.19770</vt:lpwstr>
  </property>
  <property fmtid="{D5CDD505-2E9C-101B-9397-08002B2CF9AE}" pid="4" name="KSOReadingLayout">
    <vt:bool>true</vt:bool>
  </property>
</Properties>
</file>